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0" windowWidth="6375" windowHeight="64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<sst xmlns="http://schemas.openxmlformats.org/spreadsheetml/2006/main" count="176" uniqueCount="155">
  <si>
    <t>Tura 1</t>
  </si>
  <si>
    <t>Tura 2</t>
  </si>
  <si>
    <t>ryb</t>
  </si>
  <si>
    <t>Tura 3</t>
  </si>
  <si>
    <t>R</t>
  </si>
  <si>
    <t>Ryb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</si>
  <si>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</si>
  <si>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</si>
  <si>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</si>
  <si>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</si>
  <si>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</si>
  <si>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</si>
  <si>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</si>
  <si>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</si>
  <si>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</si>
  <si>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</si>
  <si>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</si>
  <si>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</si>
  <si>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</si>
  <si>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</si>
  <si>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</si>
  <si>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</si>
  <si>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</si>
  <si>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Mikulski</t>
  </si>
  <si>
    <t>Bąk</t>
  </si>
  <si>
    <t>Kubacki</t>
  </si>
  <si>
    <t>Lach</t>
  </si>
  <si>
    <t>Telesz</t>
  </si>
  <si>
    <t>Ostafin</t>
  </si>
  <si>
    <t>Szymala</t>
  </si>
  <si>
    <t>Mróz</t>
  </si>
  <si>
    <t>Ostruszka</t>
  </si>
  <si>
    <t>Guzdek</t>
  </si>
  <si>
    <t>Wójcik</t>
  </si>
  <si>
    <t>Walczyk</t>
  </si>
  <si>
    <t>Stoszko</t>
  </si>
  <si>
    <t>Korzeniowski</t>
  </si>
  <si>
    <t>Paszko</t>
  </si>
  <si>
    <t>Błaszczak</t>
  </si>
  <si>
    <t>Pindel</t>
  </si>
  <si>
    <t>Rapiej</t>
  </si>
  <si>
    <t>Adamów</t>
  </si>
  <si>
    <t>Nieckuła</t>
  </si>
  <si>
    <t>Maciaszek</t>
  </si>
  <si>
    <t>Słomka</t>
  </si>
  <si>
    <t>Zieleniak</t>
  </si>
  <si>
    <t>Krokos</t>
  </si>
  <si>
    <t>Pałka</t>
  </si>
  <si>
    <t>Tobiasz</t>
  </si>
  <si>
    <t>Pilszek</t>
  </si>
  <si>
    <t>Baklarz</t>
  </si>
  <si>
    <t>Wnękowicz Antoni</t>
  </si>
  <si>
    <t>Kaniuczak</t>
  </si>
  <si>
    <t>Tokarczyk</t>
  </si>
  <si>
    <t>Armatys</t>
  </si>
  <si>
    <t>Grabowski</t>
  </si>
  <si>
    <t>Kinal</t>
  </si>
  <si>
    <t>Gerula</t>
  </si>
  <si>
    <t>Krzysztoń</t>
  </si>
  <si>
    <t>Kolber</t>
  </si>
  <si>
    <t>Nocoń</t>
  </si>
  <si>
    <t>Semik</t>
  </si>
  <si>
    <t>Kręcigłowa</t>
  </si>
  <si>
    <t>Ciszewski</t>
  </si>
  <si>
    <t>Gaweł</t>
  </si>
  <si>
    <t>Żurowski</t>
  </si>
  <si>
    <t>Bednarz</t>
  </si>
  <si>
    <t>Fejkiel</t>
  </si>
  <si>
    <t>Bodinka</t>
  </si>
  <si>
    <t>Opach</t>
  </si>
  <si>
    <t>Wnękowicz Adam</t>
  </si>
  <si>
    <t>Obruśnik</t>
  </si>
  <si>
    <t>Szlachetka</t>
  </si>
  <si>
    <t>Greszta</t>
  </si>
  <si>
    <t>Skałuba</t>
  </si>
  <si>
    <t>Dyduch</t>
  </si>
  <si>
    <t>Irsak</t>
  </si>
  <si>
    <t>Sołtysik</t>
  </si>
  <si>
    <t>Lorenc</t>
  </si>
  <si>
    <t>P</t>
  </si>
  <si>
    <t>Pstrąg</t>
  </si>
  <si>
    <t>RAZEM</t>
  </si>
  <si>
    <t>Średnia ryb na stanowisku:</t>
  </si>
  <si>
    <t>GPx</t>
  </si>
  <si>
    <t>Polski</t>
  </si>
  <si>
    <t>Zasadzki A.</t>
  </si>
  <si>
    <t>Kubik</t>
  </si>
  <si>
    <t>Wałachowski</t>
  </si>
  <si>
    <t>Furman</t>
  </si>
  <si>
    <t>Wierdak</t>
  </si>
  <si>
    <t>Jaklewicz</t>
  </si>
  <si>
    <t>Jankowski</t>
  </si>
  <si>
    <t>Szewczyk</t>
  </si>
  <si>
    <t>Wojewodzic</t>
  </si>
  <si>
    <t>Kłysiak</t>
  </si>
  <si>
    <t>Konwiński</t>
  </si>
  <si>
    <t>Grzegorczyk G.</t>
  </si>
  <si>
    <t>Gonciarczyk</t>
  </si>
  <si>
    <t>Chytła</t>
  </si>
  <si>
    <t>Lipa</t>
  </si>
  <si>
    <t>Pobudkiewicz</t>
  </si>
  <si>
    <t>Nowak</t>
  </si>
  <si>
    <t>Borowiec W.</t>
  </si>
  <si>
    <t>Grzywa</t>
  </si>
  <si>
    <t>Bednarczyk</t>
  </si>
  <si>
    <t>Gołofit G.</t>
  </si>
  <si>
    <t>Hadam S.</t>
  </si>
  <si>
    <t>Cuber</t>
  </si>
  <si>
    <t>Staś</t>
  </si>
  <si>
    <t>Zaremba</t>
  </si>
  <si>
    <t>Bury</t>
  </si>
  <si>
    <t>Gołofit L.</t>
  </si>
  <si>
    <t>Buchwald</t>
  </si>
  <si>
    <t>Kurnicki</t>
  </si>
  <si>
    <t>Mikrut</t>
  </si>
  <si>
    <t>Klann</t>
  </si>
  <si>
    <t>Zając</t>
  </si>
  <si>
    <t>Kowalski Marek</t>
  </si>
  <si>
    <t>Borowiec Ł.</t>
  </si>
  <si>
    <t>Kwaśniewski</t>
  </si>
  <si>
    <t>Rycyk</t>
  </si>
  <si>
    <t>Haszczyc</t>
  </si>
  <si>
    <t>Pękała</t>
  </si>
  <si>
    <t>Grzegorczyk S.</t>
  </si>
  <si>
    <t>Latusek</t>
  </si>
  <si>
    <t>Ordzowiały</t>
  </si>
  <si>
    <t>Gębala</t>
  </si>
  <si>
    <t>Marzec</t>
  </si>
  <si>
    <t>Konieczny P.</t>
  </si>
  <si>
    <t>Kowalski D.</t>
  </si>
  <si>
    <t>Szuba</t>
  </si>
  <si>
    <t>Łukaszczyk</t>
  </si>
  <si>
    <t>Pamuła</t>
  </si>
  <si>
    <t>Benio</t>
  </si>
  <si>
    <t>Żółtek</t>
  </si>
  <si>
    <t>Majer</t>
  </si>
  <si>
    <t>Habdas</t>
  </si>
  <si>
    <t>Gluza T.</t>
  </si>
  <si>
    <t>Wojtaszek</t>
  </si>
  <si>
    <t>Skurzyński</t>
  </si>
  <si>
    <t>Guziec</t>
  </si>
  <si>
    <t>Chrobak</t>
  </si>
  <si>
    <t>Konieczny G.</t>
  </si>
  <si>
    <t>Hadam B.</t>
  </si>
  <si>
    <t>Status</t>
  </si>
  <si>
    <t>stanowiska</t>
  </si>
  <si>
    <t>28 PW</t>
  </si>
  <si>
    <t>K</t>
  </si>
  <si>
    <t>Kleń</t>
  </si>
  <si>
    <t>Kowalski S.</t>
  </si>
  <si>
    <t>Gluza D.</t>
  </si>
  <si>
    <t>Boczek</t>
  </si>
  <si>
    <t>Śr. ilość pstrągów na stanowisku:</t>
  </si>
  <si>
    <t>Śr. ilość kleni na stanowisku:</t>
  </si>
  <si>
    <t>28 Puchar Wisły 21-22 kwiecień 2018   Sektor A -  rzeka Wisła - odcinek górny (od Wisły do Hermanic) - pstrąg i kleń (P-K)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</si>
</sst>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4" xfId="51" applyFont="1" applyFill="1" applyBorder="1" applyAlignment="1">
      <alignment horizontal="center" vertical="center"/>
      <protection/>
    </xf>
    <xf numFmtId="1" fontId="1" fillId="35" borderId="14" xfId="51" applyNumberFormat="1" applyFont="1" applyFill="1" applyBorder="1" applyAlignment="1">
      <alignment horizontal="center" vertical="center"/>
      <protection/>
    </xf>
    <xf numFmtId="0" fontId="1" fillId="35" borderId="14" xfId="51" applyFont="1" applyFill="1" applyBorder="1" applyAlignment="1">
      <alignment horizontal="left" vertical="center"/>
      <protection/>
    </xf>
    <xf numFmtId="0" fontId="1" fillId="35" borderId="14" xfId="51" applyFont="1" applyFill="1" applyBorder="1" applyAlignment="1">
      <alignment horizontal="left" vertical="center" wrapText="1"/>
      <protection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left" vertical="center" wrapText="1"/>
    </xf>
    <xf numFmtId="0" fontId="1" fillId="36" borderId="14" xfId="51" applyFont="1" applyFill="1" applyBorder="1" applyAlignment="1">
      <alignment horizontal="center" vertical="center"/>
      <protection/>
    </xf>
    <xf numFmtId="1" fontId="1" fillId="36" borderId="14" xfId="51" applyNumberFormat="1" applyFont="1" applyFill="1" applyBorder="1" applyAlignment="1">
      <alignment horizontal="center" vertical="center"/>
      <protection/>
    </xf>
    <xf numFmtId="0" fontId="1" fillId="36" borderId="14" xfId="51" applyFont="1" applyFill="1" applyBorder="1" applyAlignment="1">
      <alignment horizontal="left" vertical="center"/>
      <protection/>
    </xf>
    <xf numFmtId="0" fontId="2" fillId="36" borderId="14" xfId="0" applyFont="1" applyFill="1" applyBorder="1" applyAlignment="1">
      <alignment horizontal="center" vertical="center"/>
    </xf>
    <xf numFmtId="0" fontId="1" fillId="36" borderId="14" xfId="51" applyFont="1" applyFill="1" applyBorder="1" applyAlignment="1">
      <alignment horizontal="left" vertical="center" wrapText="1"/>
      <protection/>
    </xf>
    <xf numFmtId="0" fontId="1" fillId="36" borderId="14" xfId="0" applyFont="1" applyFill="1" applyBorder="1" applyAlignment="1">
      <alignment horizontal="left" vertical="center"/>
    </xf>
    <xf numFmtId="1" fontId="8" fillId="34" borderId="14" xfId="51" applyNumberFormat="1" applyFont="1" applyFill="1" applyBorder="1" applyAlignment="1">
      <alignment horizontal="center" vertical="center"/>
      <protection/>
    </xf>
    <xf numFmtId="0" fontId="8" fillId="34" borderId="14" xfId="51" applyFont="1" applyFill="1" applyBorder="1" applyAlignment="1">
      <alignment horizontal="center" vertical="center"/>
      <protection/>
    </xf>
    <xf numFmtId="1" fontId="7" fillId="34" borderId="14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4" borderId="14" xfId="0" applyFont="1" applyFill="1" applyBorder="1" applyAlignment="1">
      <alignment horizontal="center" vertical="center" wrapText="1"/>
    </xf>
    <xf numFmtId="1" fontId="7" fillId="37" borderId="14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1" fontId="5" fillId="36" borderId="13" xfId="0" applyNumberFormat="1" applyFont="1" applyFill="1" applyBorder="1" applyAlignment="1">
      <alignment horizontal="center" vertical="center"/>
    </xf>
    <xf numFmtId="1" fontId="5" fillId="36" borderId="16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6" xfId="0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27" fillId="34" borderId="23" xfId="0" applyFont="1" applyFill="1" applyBorder="1" applyAlignment="1">
      <alignment horizontal="center" vertical="center"/>
    </xf>
    <xf numFmtId="0" fontId="27" fillId="34" borderId="24" xfId="0" applyFont="1" applyFill="1" applyBorder="1" applyAlignment="1">
      <alignment/>
    </xf>
    <xf numFmtId="0" fontId="27" fillId="34" borderId="17" xfId="0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130" zoomScaleNormal="130" zoomScalePageLayoutView="0" workbookViewId="0" topLeftCell="A1">
      <selection activeCell="A2" sqref="A2:A3"/>
    </sheetView>
  </sheetViews>
  <sheetFormatPr defaultColWidth="9.00390625" defaultRowHeight="12.75"/>
  <cols>
    <col min="1" max="1" width="3.375" style="2" customWidth="1"/>
    <col min="2" max="2" width="2.75390625" style="2" bestFit="1" customWidth="1"/>
    <col min="3" max="3" width="14.125" style="1" bestFit="1" customWidth="1"/>
    <col min="4" max="4" width="3.75390625" style="2" bestFit="1" customWidth="1"/>
    <col min="5" max="6" width="2.375" style="2" bestFit="1" customWidth="1"/>
    <col min="7" max="7" width="3.125" style="2" bestFit="1" customWidth="1"/>
    <col min="8" max="8" width="12.00390625" style="2" bestFit="1" customWidth="1"/>
    <col min="9" max="9" width="3.75390625" style="2" bestFit="1" customWidth="1"/>
    <col min="10" max="10" width="2.375" style="2" bestFit="1" customWidth="1"/>
    <col min="11" max="11" width="3.875" style="2" customWidth="1"/>
    <col min="12" max="12" width="3.125" style="1" bestFit="1" customWidth="1"/>
    <col min="13" max="13" width="13.75390625" style="2" bestFit="1" customWidth="1"/>
    <col min="14" max="14" width="3.75390625" style="2" bestFit="1" customWidth="1"/>
    <col min="15" max="16" width="2.375" style="2" bestFit="1" customWidth="1"/>
    <col min="17" max="17" width="2.125" style="2" bestFit="1" customWidth="1"/>
    <col min="18" max="18" width="6.625" style="3" bestFit="1" customWidth="1"/>
    <col min="19" max="19" width="5.375" style="3" bestFit="1" customWidth="1"/>
    <col min="20" max="20" width="5.125" style="3" bestFit="1" customWidth="1"/>
    <col min="21" max="21" width="24.375" style="5" bestFit="1" customWidth="1"/>
    <col min="22" max="22" width="9.00390625" style="1" bestFit="1" customWidth="1"/>
    <col min="23" max="16384" width="9.125" style="1" customWidth="1"/>
  </cols>
  <sheetData>
    <row r="1" spans="1:22" s="4" customFormat="1" ht="21.75" customHeight="1">
      <c r="A1" s="82" t="s">
        <v>154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/>
    </row>
    <row r="2" spans="1:22" s="6" customFormat="1" ht="11.25">
      <c r="A2" s="80" t="s">
        <v>6</v>
      </c>
      <c r="B2" s="68" t="s">
        <v>7</v>
      </c>
      <c r="C2" s="78" t="s">
        <v>0</v>
      </c>
      <c r="D2" s="78"/>
      <c r="E2" s="78"/>
      <c r="F2" s="78"/>
      <c r="G2" s="79"/>
      <c r="H2" s="77" t="s">
        <v>1</v>
      </c>
      <c r="I2" s="77"/>
      <c r="J2" s="77"/>
      <c r="K2" s="77"/>
      <c r="L2" s="77"/>
      <c r="M2" s="77" t="s">
        <v>3</v>
      </c>
      <c r="N2" s="77"/>
      <c r="O2" s="77"/>
      <c r="P2" s="77"/>
      <c r="Q2" s="77"/>
      <c r="R2" s="23" t="s">
        <v>21</v>
      </c>
      <c r="S2" s="55" t="s">
        <v>81</v>
      </c>
      <c r="T2" s="59"/>
      <c r="U2" s="68" t="s">
        <v>22</v>
      </c>
      <c r="V2" s="24" t="s">
        <v>144</v>
      </c>
    </row>
    <row r="3" spans="1:22" s="6" customFormat="1" ht="11.25">
      <c r="A3" s="81"/>
      <c r="B3" s="68"/>
      <c r="C3" s="25" t="s">
        <v>19</v>
      </c>
      <c r="D3" s="26" t="s">
        <v>5</v>
      </c>
      <c r="E3" s="26" t="s">
        <v>79</v>
      </c>
      <c r="F3" s="26" t="s">
        <v>147</v>
      </c>
      <c r="G3" s="26" t="s">
        <v>4</v>
      </c>
      <c r="H3" s="27" t="s">
        <v>19</v>
      </c>
      <c r="I3" s="26" t="s">
        <v>5</v>
      </c>
      <c r="J3" s="26" t="s">
        <v>79</v>
      </c>
      <c r="K3" s="26" t="s">
        <v>147</v>
      </c>
      <c r="L3" s="26" t="s">
        <v>4</v>
      </c>
      <c r="M3" s="27" t="s">
        <v>19</v>
      </c>
      <c r="N3" s="26" t="s">
        <v>5</v>
      </c>
      <c r="O3" s="26" t="s">
        <v>79</v>
      </c>
      <c r="P3" s="26" t="s">
        <v>147</v>
      </c>
      <c r="Q3" s="26" t="s">
        <v>4</v>
      </c>
      <c r="R3" s="26" t="s">
        <v>2</v>
      </c>
      <c r="S3" s="26" t="s">
        <v>80</v>
      </c>
      <c r="T3" s="26" t="s">
        <v>148</v>
      </c>
      <c r="U3" s="68"/>
      <c r="V3" s="28" t="s">
        <v>145</v>
      </c>
    </row>
    <row r="4" spans="1:22" ht="11.25" customHeight="1">
      <c r="A4" s="63">
        <v>1</v>
      </c>
      <c r="B4" s="13">
        <v>1</v>
      </c>
      <c r="C4" s="18" t="s">
        <v>110</v>
      </c>
      <c r="D4" s="19">
        <v>1</v>
      </c>
      <c r="E4" s="20">
        <v>1</v>
      </c>
      <c r="F4" s="20">
        <v>0</v>
      </c>
      <c r="G4" s="67">
        <f>SUM(D4:D5)</f>
        <v>2</v>
      </c>
      <c r="H4" s="21" t="s">
        <v>33</v>
      </c>
      <c r="I4" s="19">
        <v>1</v>
      </c>
      <c r="J4" s="20">
        <v>1</v>
      </c>
      <c r="K4" s="20">
        <v>0</v>
      </c>
      <c r="L4" s="67">
        <f>SUM(I4:I5)</f>
        <v>2</v>
      </c>
      <c r="M4" s="21" t="s">
        <v>102</v>
      </c>
      <c r="N4" s="19">
        <v>0</v>
      </c>
      <c r="O4" s="20">
        <v>0</v>
      </c>
      <c r="P4" s="20">
        <v>0</v>
      </c>
      <c r="Q4" s="67">
        <f>SUM(N4:N5)</f>
        <v>0</v>
      </c>
      <c r="R4" s="76">
        <f>SUM(G4,L4,Q4)</f>
        <v>4</v>
      </c>
      <c r="S4" s="57">
        <f>SUM(E4:E5,J4:J5,O4:O5)</f>
        <v>4</v>
      </c>
      <c r="T4" s="57">
        <f>SUM(F4:F5,K4:K5,P4:P5)</f>
        <v>0</v>
      </c>
      <c r="U4" s="13"/>
      <c r="V4" s="63">
        <f>SUM(R4)-14</f>
        <v>-10</v>
      </c>
    </row>
    <row r="5" spans="1:22" ht="12" customHeight="1">
      <c r="A5" s="63"/>
      <c r="B5" s="13">
        <v>2</v>
      </c>
      <c r="C5" s="18" t="s">
        <v>103</v>
      </c>
      <c r="D5" s="19">
        <v>1</v>
      </c>
      <c r="E5" s="20">
        <v>1</v>
      </c>
      <c r="F5" s="20">
        <v>0</v>
      </c>
      <c r="G5" s="67"/>
      <c r="H5" s="21" t="s">
        <v>89</v>
      </c>
      <c r="I5" s="19">
        <v>1</v>
      </c>
      <c r="J5" s="20">
        <v>1</v>
      </c>
      <c r="K5" s="20">
        <v>0</v>
      </c>
      <c r="L5" s="67"/>
      <c r="M5" s="21" t="s">
        <v>54</v>
      </c>
      <c r="N5" s="19">
        <v>0</v>
      </c>
      <c r="O5" s="20">
        <v>0</v>
      </c>
      <c r="P5" s="20">
        <v>0</v>
      </c>
      <c r="Q5" s="67"/>
      <c r="R5" s="76"/>
      <c r="S5" s="58"/>
      <c r="T5" s="58"/>
      <c r="U5" s="13"/>
      <c r="V5" s="63"/>
    </row>
    <row r="6" spans="1:22" ht="11.25" customHeight="1">
      <c r="A6" s="64">
        <v>2</v>
      </c>
      <c r="B6" s="29">
        <v>3</v>
      </c>
      <c r="C6" s="30" t="s">
        <v>126</v>
      </c>
      <c r="D6" s="31">
        <v>1</v>
      </c>
      <c r="E6" s="32">
        <v>1</v>
      </c>
      <c r="F6" s="32">
        <v>0</v>
      </c>
      <c r="G6" s="65">
        <f>SUM(D6:D7)</f>
        <v>7</v>
      </c>
      <c r="H6" s="35" t="s">
        <v>72</v>
      </c>
      <c r="I6" s="31">
        <v>0</v>
      </c>
      <c r="J6" s="32">
        <v>0</v>
      </c>
      <c r="K6" s="32">
        <v>0</v>
      </c>
      <c r="L6" s="65">
        <f>SUM(I6:I7)</f>
        <v>0</v>
      </c>
      <c r="M6" s="35" t="s">
        <v>56</v>
      </c>
      <c r="N6" s="31">
        <v>1</v>
      </c>
      <c r="O6" s="32">
        <v>1</v>
      </c>
      <c r="P6" s="32">
        <v>0</v>
      </c>
      <c r="Q6" s="65">
        <f>SUM(N6:N7)</f>
        <v>2</v>
      </c>
      <c r="R6" s="66">
        <f>SUM(G6,L6,Q6)</f>
        <v>9</v>
      </c>
      <c r="S6" s="49">
        <f aca="true" t="shared" si="0" ref="S6:S42">SUM(E6:E7,J6:J7,O6:O7)</f>
        <v>7</v>
      </c>
      <c r="T6" s="49">
        <f aca="true" t="shared" si="1" ref="T6:T42">SUM(F6:F7,K6:K7,P6:P7)</f>
        <v>2</v>
      </c>
      <c r="U6" s="29"/>
      <c r="V6" s="64">
        <f>SUM(R6)-14</f>
        <v>-5</v>
      </c>
    </row>
    <row r="7" spans="1:22" ht="11.25" customHeight="1">
      <c r="A7" s="64"/>
      <c r="B7" s="29">
        <v>4</v>
      </c>
      <c r="C7" s="36" t="s">
        <v>61</v>
      </c>
      <c r="D7" s="31">
        <v>6</v>
      </c>
      <c r="E7" s="32">
        <v>4</v>
      </c>
      <c r="F7" s="32">
        <v>2</v>
      </c>
      <c r="G7" s="65"/>
      <c r="H7" s="33" t="s">
        <v>23</v>
      </c>
      <c r="I7" s="31">
        <v>0</v>
      </c>
      <c r="J7" s="32">
        <v>0</v>
      </c>
      <c r="K7" s="32">
        <v>0</v>
      </c>
      <c r="L7" s="65"/>
      <c r="M7" s="33" t="s">
        <v>64</v>
      </c>
      <c r="N7" s="31">
        <v>1</v>
      </c>
      <c r="O7" s="32">
        <v>1</v>
      </c>
      <c r="P7" s="32">
        <v>0</v>
      </c>
      <c r="Q7" s="65"/>
      <c r="R7" s="66"/>
      <c r="S7" s="50"/>
      <c r="T7" s="50"/>
      <c r="U7" s="29"/>
      <c r="V7" s="64"/>
    </row>
    <row r="8" spans="1:22" ht="11.25" customHeight="1">
      <c r="A8" s="63">
        <v>3</v>
      </c>
      <c r="B8" s="13">
        <v>5</v>
      </c>
      <c r="C8" s="18" t="s">
        <v>97</v>
      </c>
      <c r="D8" s="19">
        <v>6</v>
      </c>
      <c r="E8" s="20">
        <v>6</v>
      </c>
      <c r="F8" s="20">
        <v>0</v>
      </c>
      <c r="G8" s="67">
        <f>SUM(D8:D9)</f>
        <v>9</v>
      </c>
      <c r="H8" s="22" t="s">
        <v>135</v>
      </c>
      <c r="I8" s="19">
        <v>2</v>
      </c>
      <c r="J8" s="20">
        <v>0</v>
      </c>
      <c r="K8" s="20">
        <v>2</v>
      </c>
      <c r="L8" s="67">
        <f>SUM(I8:I9)</f>
        <v>4</v>
      </c>
      <c r="M8" s="22" t="s">
        <v>134</v>
      </c>
      <c r="N8" s="19">
        <v>0</v>
      </c>
      <c r="O8" s="20">
        <v>0</v>
      </c>
      <c r="P8" s="20">
        <v>0</v>
      </c>
      <c r="Q8" s="67">
        <f>SUM(N8:N9)</f>
        <v>3</v>
      </c>
      <c r="R8" s="76">
        <f>SUM(G8,L8,Q8)</f>
        <v>16</v>
      </c>
      <c r="S8" s="57">
        <f t="shared" si="0"/>
        <v>13</v>
      </c>
      <c r="T8" s="57">
        <f t="shared" si="1"/>
        <v>3</v>
      </c>
      <c r="U8" s="13"/>
      <c r="V8" s="63">
        <f>SUM(R8)-14</f>
        <v>2</v>
      </c>
    </row>
    <row r="9" spans="1:22" ht="11.25" customHeight="1">
      <c r="A9" s="63"/>
      <c r="B9" s="13">
        <v>6</v>
      </c>
      <c r="C9" s="18" t="s">
        <v>138</v>
      </c>
      <c r="D9" s="19">
        <v>3</v>
      </c>
      <c r="E9" s="20">
        <v>3</v>
      </c>
      <c r="F9" s="20">
        <v>0</v>
      </c>
      <c r="G9" s="67"/>
      <c r="H9" s="21" t="s">
        <v>131</v>
      </c>
      <c r="I9" s="19">
        <v>2</v>
      </c>
      <c r="J9" s="20">
        <v>1</v>
      </c>
      <c r="K9" s="20">
        <v>1</v>
      </c>
      <c r="L9" s="67"/>
      <c r="M9" s="21" t="s">
        <v>70</v>
      </c>
      <c r="N9" s="19">
        <v>3</v>
      </c>
      <c r="O9" s="20">
        <v>3</v>
      </c>
      <c r="P9" s="20">
        <v>0</v>
      </c>
      <c r="Q9" s="67"/>
      <c r="R9" s="76"/>
      <c r="S9" s="58"/>
      <c r="T9" s="58"/>
      <c r="U9" s="13"/>
      <c r="V9" s="63"/>
    </row>
    <row r="10" spans="1:22" ht="11.25" customHeight="1">
      <c r="A10" s="64">
        <v>4</v>
      </c>
      <c r="B10" s="29">
        <v>7</v>
      </c>
      <c r="C10" s="30" t="s">
        <v>47</v>
      </c>
      <c r="D10" s="31">
        <v>2</v>
      </c>
      <c r="E10" s="32">
        <v>1</v>
      </c>
      <c r="F10" s="32">
        <v>1</v>
      </c>
      <c r="G10" s="65">
        <f>SUM(D10:D11)</f>
        <v>2</v>
      </c>
      <c r="H10" s="33" t="s">
        <v>96</v>
      </c>
      <c r="I10" s="31">
        <v>1</v>
      </c>
      <c r="J10" s="32">
        <v>0</v>
      </c>
      <c r="K10" s="32">
        <v>1</v>
      </c>
      <c r="L10" s="65">
        <f>SUM(I10:I11)</f>
        <v>1</v>
      </c>
      <c r="M10" s="33" t="s">
        <v>112</v>
      </c>
      <c r="N10" s="31">
        <v>0</v>
      </c>
      <c r="O10" s="32">
        <v>0</v>
      </c>
      <c r="P10" s="32">
        <v>0</v>
      </c>
      <c r="Q10" s="65">
        <f>SUM(N10:N11)</f>
        <v>1</v>
      </c>
      <c r="R10" s="66">
        <f>SUM(G10,L10,Q10)</f>
        <v>4</v>
      </c>
      <c r="S10" s="49">
        <f t="shared" si="0"/>
        <v>2</v>
      </c>
      <c r="T10" s="49">
        <f t="shared" si="1"/>
        <v>2</v>
      </c>
      <c r="U10" s="29"/>
      <c r="V10" s="64">
        <f>SUM(R10)-14</f>
        <v>-10</v>
      </c>
    </row>
    <row r="11" spans="1:22" ht="11.25" customHeight="1">
      <c r="A11" s="64"/>
      <c r="B11" s="29">
        <v>8</v>
      </c>
      <c r="C11" s="30" t="s">
        <v>130</v>
      </c>
      <c r="D11" s="31">
        <v>0</v>
      </c>
      <c r="E11" s="32">
        <v>0</v>
      </c>
      <c r="F11" s="32">
        <v>0</v>
      </c>
      <c r="G11" s="65"/>
      <c r="H11" s="33" t="s">
        <v>59</v>
      </c>
      <c r="I11" s="31">
        <v>0</v>
      </c>
      <c r="J11" s="32">
        <v>0</v>
      </c>
      <c r="K11" s="32">
        <v>0</v>
      </c>
      <c r="L11" s="65"/>
      <c r="M11" s="33" t="s">
        <v>53</v>
      </c>
      <c r="N11" s="31">
        <v>1</v>
      </c>
      <c r="O11" s="32">
        <v>1</v>
      </c>
      <c r="P11" s="32">
        <v>0</v>
      </c>
      <c r="Q11" s="65"/>
      <c r="R11" s="66"/>
      <c r="S11" s="50"/>
      <c r="T11" s="50"/>
      <c r="U11" s="29"/>
      <c r="V11" s="64"/>
    </row>
    <row r="12" spans="1:22" ht="11.25" customHeight="1">
      <c r="A12" s="63">
        <v>5</v>
      </c>
      <c r="B12" s="13">
        <v>9</v>
      </c>
      <c r="C12" s="18" t="s">
        <v>106</v>
      </c>
      <c r="D12" s="19">
        <v>2</v>
      </c>
      <c r="E12" s="20">
        <v>2</v>
      </c>
      <c r="F12" s="20">
        <v>0</v>
      </c>
      <c r="G12" s="67">
        <f>SUM(D12:D13)</f>
        <v>3</v>
      </c>
      <c r="H12" s="22" t="s">
        <v>88</v>
      </c>
      <c r="I12" s="19">
        <v>0</v>
      </c>
      <c r="J12" s="20">
        <v>0</v>
      </c>
      <c r="K12" s="20">
        <v>0</v>
      </c>
      <c r="L12" s="67">
        <f>SUM(I12:I13)</f>
        <v>2</v>
      </c>
      <c r="M12" s="22" t="s">
        <v>99</v>
      </c>
      <c r="N12" s="19">
        <v>2</v>
      </c>
      <c r="O12" s="20">
        <v>0</v>
      </c>
      <c r="P12" s="20">
        <v>2</v>
      </c>
      <c r="Q12" s="67">
        <f>SUM(N12:N13)</f>
        <v>2</v>
      </c>
      <c r="R12" s="76">
        <f>SUM(G12,L12,Q12)</f>
        <v>7</v>
      </c>
      <c r="S12" s="57">
        <f t="shared" si="0"/>
        <v>5</v>
      </c>
      <c r="T12" s="57">
        <f t="shared" si="1"/>
        <v>2</v>
      </c>
      <c r="U12" s="13"/>
      <c r="V12" s="63">
        <f>SUM(R12)-14</f>
        <v>-7</v>
      </c>
    </row>
    <row r="13" spans="1:22" ht="11.25" customHeight="1">
      <c r="A13" s="63"/>
      <c r="B13" s="13">
        <v>10</v>
      </c>
      <c r="C13" s="18" t="s">
        <v>115</v>
      </c>
      <c r="D13" s="19">
        <v>1</v>
      </c>
      <c r="E13" s="20">
        <v>1</v>
      </c>
      <c r="F13" s="20">
        <v>0</v>
      </c>
      <c r="G13" s="67"/>
      <c r="H13" s="21" t="s">
        <v>109</v>
      </c>
      <c r="I13" s="19">
        <v>2</v>
      </c>
      <c r="J13" s="20">
        <v>2</v>
      </c>
      <c r="K13" s="20">
        <v>0</v>
      </c>
      <c r="L13" s="67"/>
      <c r="M13" s="21" t="s">
        <v>132</v>
      </c>
      <c r="N13" s="19">
        <v>0</v>
      </c>
      <c r="O13" s="20">
        <v>0</v>
      </c>
      <c r="P13" s="20">
        <v>0</v>
      </c>
      <c r="Q13" s="67"/>
      <c r="R13" s="76"/>
      <c r="S13" s="58"/>
      <c r="T13" s="58"/>
      <c r="U13" s="13"/>
      <c r="V13" s="63"/>
    </row>
    <row r="14" spans="1:22" ht="11.25" customHeight="1">
      <c r="A14" s="64">
        <v>6</v>
      </c>
      <c r="B14" s="29">
        <v>11</v>
      </c>
      <c r="C14" s="30" t="s">
        <v>45</v>
      </c>
      <c r="D14" s="31">
        <v>0</v>
      </c>
      <c r="E14" s="32">
        <v>0</v>
      </c>
      <c r="F14" s="32">
        <v>0</v>
      </c>
      <c r="G14" s="65">
        <f>SUM(D14:D15)</f>
        <v>2</v>
      </c>
      <c r="H14" s="35" t="s">
        <v>85</v>
      </c>
      <c r="I14" s="31">
        <v>1</v>
      </c>
      <c r="J14" s="32">
        <v>1</v>
      </c>
      <c r="K14" s="32">
        <v>0</v>
      </c>
      <c r="L14" s="65">
        <f>SUM(I14:I15)</f>
        <v>4</v>
      </c>
      <c r="M14" s="35" t="s">
        <v>151</v>
      </c>
      <c r="N14" s="31">
        <v>0</v>
      </c>
      <c r="O14" s="32">
        <v>0</v>
      </c>
      <c r="P14" s="32">
        <v>0</v>
      </c>
      <c r="Q14" s="65">
        <f>SUM(N14:N15)</f>
        <v>2</v>
      </c>
      <c r="R14" s="66">
        <f>SUM(G14,L14,Q14)</f>
        <v>8</v>
      </c>
      <c r="S14" s="49">
        <f t="shared" si="0"/>
        <v>7</v>
      </c>
      <c r="T14" s="49">
        <f t="shared" si="1"/>
        <v>1</v>
      </c>
      <c r="U14" s="29"/>
      <c r="V14" s="64">
        <f>SUM(R14)-14</f>
        <v>-6</v>
      </c>
    </row>
    <row r="15" spans="1:22" ht="11.25" customHeight="1">
      <c r="A15" s="64"/>
      <c r="B15" s="29">
        <v>12</v>
      </c>
      <c r="C15" s="30" t="s">
        <v>123</v>
      </c>
      <c r="D15" s="31">
        <v>2</v>
      </c>
      <c r="E15" s="32">
        <v>2</v>
      </c>
      <c r="F15" s="32">
        <v>0</v>
      </c>
      <c r="G15" s="65"/>
      <c r="H15" s="33" t="s">
        <v>46</v>
      </c>
      <c r="I15" s="31">
        <v>3</v>
      </c>
      <c r="J15" s="32">
        <v>2</v>
      </c>
      <c r="K15" s="32">
        <v>1</v>
      </c>
      <c r="L15" s="65"/>
      <c r="M15" s="33" t="s">
        <v>136</v>
      </c>
      <c r="N15" s="31">
        <v>2</v>
      </c>
      <c r="O15" s="32">
        <v>2</v>
      </c>
      <c r="P15" s="32">
        <v>0</v>
      </c>
      <c r="Q15" s="65"/>
      <c r="R15" s="66"/>
      <c r="S15" s="50"/>
      <c r="T15" s="50"/>
      <c r="U15" s="29"/>
      <c r="V15" s="64"/>
    </row>
    <row r="16" spans="1:22" ht="11.25" customHeight="1">
      <c r="A16" s="63">
        <v>7</v>
      </c>
      <c r="B16" s="13">
        <v>13</v>
      </c>
      <c r="C16" s="18" t="s">
        <v>141</v>
      </c>
      <c r="D16" s="19">
        <v>2</v>
      </c>
      <c r="E16" s="20">
        <v>2</v>
      </c>
      <c r="F16" s="20">
        <v>0</v>
      </c>
      <c r="G16" s="67">
        <f>SUM(D16:D17)</f>
        <v>7</v>
      </c>
      <c r="H16" s="21" t="s">
        <v>113</v>
      </c>
      <c r="I16" s="19">
        <v>1</v>
      </c>
      <c r="J16" s="20">
        <v>1</v>
      </c>
      <c r="K16" s="20">
        <v>0</v>
      </c>
      <c r="L16" s="67">
        <f>SUM(I16:I17)</f>
        <v>4</v>
      </c>
      <c r="M16" s="21" t="s">
        <v>43</v>
      </c>
      <c r="N16" s="19">
        <v>2</v>
      </c>
      <c r="O16" s="20">
        <v>2</v>
      </c>
      <c r="P16" s="20">
        <v>0</v>
      </c>
      <c r="Q16" s="67">
        <f>SUM(N16:N17)</f>
        <v>2</v>
      </c>
      <c r="R16" s="76">
        <f>SUM(G16,L16,Q16)</f>
        <v>13</v>
      </c>
      <c r="S16" s="57">
        <f t="shared" si="0"/>
        <v>11</v>
      </c>
      <c r="T16" s="57">
        <f t="shared" si="1"/>
        <v>2</v>
      </c>
      <c r="U16" s="13"/>
      <c r="V16" s="63">
        <f>SUM(R16)-14</f>
        <v>-1</v>
      </c>
    </row>
    <row r="17" spans="1:22" ht="11.25" customHeight="1">
      <c r="A17" s="63"/>
      <c r="B17" s="13">
        <v>14</v>
      </c>
      <c r="C17" s="18" t="s">
        <v>108</v>
      </c>
      <c r="D17" s="19">
        <v>5</v>
      </c>
      <c r="E17" s="20">
        <v>3</v>
      </c>
      <c r="F17" s="20">
        <v>2</v>
      </c>
      <c r="G17" s="67"/>
      <c r="H17" s="21" t="s">
        <v>26</v>
      </c>
      <c r="I17" s="19">
        <v>3</v>
      </c>
      <c r="J17" s="20">
        <v>3</v>
      </c>
      <c r="K17" s="20">
        <v>0</v>
      </c>
      <c r="L17" s="67"/>
      <c r="M17" s="21" t="s">
        <v>101</v>
      </c>
      <c r="N17" s="19">
        <v>0</v>
      </c>
      <c r="O17" s="20">
        <v>0</v>
      </c>
      <c r="P17" s="20">
        <v>0</v>
      </c>
      <c r="Q17" s="67"/>
      <c r="R17" s="76"/>
      <c r="S17" s="58"/>
      <c r="T17" s="58"/>
      <c r="U17" s="13"/>
      <c r="V17" s="63"/>
    </row>
    <row r="18" spans="1:22" ht="11.25" customHeight="1">
      <c r="A18" s="64">
        <v>8</v>
      </c>
      <c r="B18" s="29">
        <v>15</v>
      </c>
      <c r="C18" s="30" t="s">
        <v>122</v>
      </c>
      <c r="D18" s="31">
        <v>1</v>
      </c>
      <c r="E18" s="32">
        <v>1</v>
      </c>
      <c r="F18" s="32">
        <v>0</v>
      </c>
      <c r="G18" s="65">
        <f>SUM(D18:D19)</f>
        <v>1</v>
      </c>
      <c r="H18" s="33" t="s">
        <v>42</v>
      </c>
      <c r="I18" s="31">
        <v>0</v>
      </c>
      <c r="J18" s="32">
        <v>0</v>
      </c>
      <c r="K18" s="32">
        <v>0</v>
      </c>
      <c r="L18" s="65">
        <f>SUM(I18:I19)</f>
        <v>0</v>
      </c>
      <c r="M18" s="33" t="s">
        <v>57</v>
      </c>
      <c r="N18" s="31">
        <v>3</v>
      </c>
      <c r="O18" s="32">
        <v>3</v>
      </c>
      <c r="P18" s="32">
        <v>0</v>
      </c>
      <c r="Q18" s="65">
        <f>SUM(N18:N19)</f>
        <v>6</v>
      </c>
      <c r="R18" s="66">
        <f>SUM(G18,L18,Q18)</f>
        <v>7</v>
      </c>
      <c r="S18" s="49">
        <f t="shared" si="0"/>
        <v>6</v>
      </c>
      <c r="T18" s="49">
        <f t="shared" si="1"/>
        <v>1</v>
      </c>
      <c r="U18" s="29"/>
      <c r="V18" s="64">
        <f>SUM(R18)-14</f>
        <v>-7</v>
      </c>
    </row>
    <row r="19" spans="1:22" ht="11.25" customHeight="1">
      <c r="A19" s="64"/>
      <c r="B19" s="29">
        <v>16</v>
      </c>
      <c r="C19" s="30" t="s">
        <v>124</v>
      </c>
      <c r="D19" s="31">
        <v>0</v>
      </c>
      <c r="E19" s="32">
        <v>0</v>
      </c>
      <c r="F19" s="32">
        <v>0</v>
      </c>
      <c r="G19" s="65"/>
      <c r="H19" s="33" t="s">
        <v>100</v>
      </c>
      <c r="I19" s="31">
        <v>0</v>
      </c>
      <c r="J19" s="32">
        <v>0</v>
      </c>
      <c r="K19" s="32">
        <v>0</v>
      </c>
      <c r="L19" s="65"/>
      <c r="M19" s="33" t="s">
        <v>28</v>
      </c>
      <c r="N19" s="31">
        <v>3</v>
      </c>
      <c r="O19" s="32">
        <v>2</v>
      </c>
      <c r="P19" s="32">
        <v>1</v>
      </c>
      <c r="Q19" s="65"/>
      <c r="R19" s="66"/>
      <c r="S19" s="50"/>
      <c r="T19" s="50"/>
      <c r="U19" s="29"/>
      <c r="V19" s="64"/>
    </row>
    <row r="20" spans="1:22" ht="11.25" customHeight="1">
      <c r="A20" s="63">
        <v>9</v>
      </c>
      <c r="B20" s="13">
        <v>17</v>
      </c>
      <c r="C20" s="18" t="s">
        <v>35</v>
      </c>
      <c r="D20" s="19">
        <v>4</v>
      </c>
      <c r="E20" s="20">
        <v>2</v>
      </c>
      <c r="F20" s="20">
        <v>2</v>
      </c>
      <c r="G20" s="67">
        <f>SUM(D20:D21)</f>
        <v>6</v>
      </c>
      <c r="H20" s="22" t="s">
        <v>31</v>
      </c>
      <c r="I20" s="19">
        <v>1</v>
      </c>
      <c r="J20" s="20">
        <v>0</v>
      </c>
      <c r="K20" s="20">
        <v>1</v>
      </c>
      <c r="L20" s="67">
        <f>SUM(I20:I21)</f>
        <v>3</v>
      </c>
      <c r="M20" s="22" t="s">
        <v>29</v>
      </c>
      <c r="N20" s="19">
        <v>2</v>
      </c>
      <c r="O20" s="20">
        <v>2</v>
      </c>
      <c r="P20" s="20">
        <v>0</v>
      </c>
      <c r="Q20" s="67">
        <f>SUM(N20:N21)</f>
        <v>3</v>
      </c>
      <c r="R20" s="76">
        <f>SUM(G20,L20,Q20)</f>
        <v>12</v>
      </c>
      <c r="S20" s="57">
        <f t="shared" si="0"/>
        <v>8</v>
      </c>
      <c r="T20" s="57">
        <f t="shared" si="1"/>
        <v>4</v>
      </c>
      <c r="U20" s="13"/>
      <c r="V20" s="63">
        <f>SUM(R20)-14</f>
        <v>-2</v>
      </c>
    </row>
    <row r="21" spans="1:22" ht="11.25" customHeight="1">
      <c r="A21" s="63"/>
      <c r="B21" s="13">
        <v>18</v>
      </c>
      <c r="C21" s="18" t="s">
        <v>50</v>
      </c>
      <c r="D21" s="19">
        <v>2</v>
      </c>
      <c r="E21" s="20">
        <v>2</v>
      </c>
      <c r="F21" s="20">
        <v>0</v>
      </c>
      <c r="G21" s="67"/>
      <c r="H21" s="22" t="s">
        <v>38</v>
      </c>
      <c r="I21" s="19">
        <v>2</v>
      </c>
      <c r="J21" s="20">
        <v>2</v>
      </c>
      <c r="K21" s="20">
        <v>0</v>
      </c>
      <c r="L21" s="67"/>
      <c r="M21" s="22" t="s">
        <v>137</v>
      </c>
      <c r="N21" s="19">
        <v>1</v>
      </c>
      <c r="O21" s="20">
        <v>0</v>
      </c>
      <c r="P21" s="20">
        <v>1</v>
      </c>
      <c r="Q21" s="67"/>
      <c r="R21" s="76"/>
      <c r="S21" s="58"/>
      <c r="T21" s="58"/>
      <c r="U21" s="12"/>
      <c r="V21" s="63"/>
    </row>
    <row r="22" spans="1:22" ht="11.25" customHeight="1">
      <c r="A22" s="64">
        <v>10</v>
      </c>
      <c r="B22" s="29">
        <v>19</v>
      </c>
      <c r="C22" s="30" t="s">
        <v>34</v>
      </c>
      <c r="D22" s="31">
        <v>1</v>
      </c>
      <c r="E22" s="32">
        <v>1</v>
      </c>
      <c r="F22" s="32">
        <v>0</v>
      </c>
      <c r="G22" s="65">
        <f>SUM(D22:D23)</f>
        <v>3</v>
      </c>
      <c r="H22" s="33" t="s">
        <v>127</v>
      </c>
      <c r="I22" s="31">
        <v>2</v>
      </c>
      <c r="J22" s="32">
        <v>1</v>
      </c>
      <c r="K22" s="32">
        <v>1</v>
      </c>
      <c r="L22" s="65">
        <f>SUM(I22:I23)</f>
        <v>6</v>
      </c>
      <c r="M22" s="33" t="s">
        <v>91</v>
      </c>
      <c r="N22" s="31">
        <v>3</v>
      </c>
      <c r="O22" s="32">
        <v>1</v>
      </c>
      <c r="P22" s="32">
        <v>2</v>
      </c>
      <c r="Q22" s="65">
        <f>SUM(N22:N23)</f>
        <v>6</v>
      </c>
      <c r="R22" s="66">
        <f>SUM(G22,L22,Q22)</f>
        <v>15</v>
      </c>
      <c r="S22" s="49">
        <f t="shared" si="0"/>
        <v>8</v>
      </c>
      <c r="T22" s="49">
        <f t="shared" si="1"/>
        <v>7</v>
      </c>
      <c r="U22" s="34"/>
      <c r="V22" s="64">
        <f>SUM(R22)-14</f>
        <v>1</v>
      </c>
    </row>
    <row r="23" spans="1:22" ht="11.25" customHeight="1">
      <c r="A23" s="64"/>
      <c r="B23" s="29">
        <v>20</v>
      </c>
      <c r="C23" s="30" t="s">
        <v>116</v>
      </c>
      <c r="D23" s="31">
        <v>2</v>
      </c>
      <c r="E23" s="32">
        <v>1</v>
      </c>
      <c r="F23" s="32">
        <v>1</v>
      </c>
      <c r="G23" s="65"/>
      <c r="H23" s="33" t="s">
        <v>41</v>
      </c>
      <c r="I23" s="31">
        <v>4</v>
      </c>
      <c r="J23" s="32">
        <v>1</v>
      </c>
      <c r="K23" s="32">
        <v>3</v>
      </c>
      <c r="L23" s="65"/>
      <c r="M23" s="33" t="s">
        <v>49</v>
      </c>
      <c r="N23" s="31">
        <v>3</v>
      </c>
      <c r="O23" s="32">
        <v>3</v>
      </c>
      <c r="P23" s="32">
        <v>0</v>
      </c>
      <c r="Q23" s="65"/>
      <c r="R23" s="66"/>
      <c r="S23" s="50"/>
      <c r="T23" s="50"/>
      <c r="U23" s="29"/>
      <c r="V23" s="64"/>
    </row>
    <row r="24" spans="1:22" ht="11.25" customHeight="1">
      <c r="A24" s="63">
        <v>11</v>
      </c>
      <c r="B24" s="13">
        <v>21</v>
      </c>
      <c r="C24" s="18" t="s">
        <v>25</v>
      </c>
      <c r="D24" s="19">
        <v>1</v>
      </c>
      <c r="E24" s="20">
        <v>1</v>
      </c>
      <c r="F24" s="20">
        <v>0</v>
      </c>
      <c r="G24" s="67">
        <f>SUM(D24:D25)</f>
        <v>3</v>
      </c>
      <c r="H24" s="21" t="s">
        <v>40</v>
      </c>
      <c r="I24" s="19">
        <v>5</v>
      </c>
      <c r="J24" s="20">
        <v>5</v>
      </c>
      <c r="K24" s="20">
        <v>0</v>
      </c>
      <c r="L24" s="67">
        <f>SUM(I24:I25)</f>
        <v>11</v>
      </c>
      <c r="M24" s="21" t="s">
        <v>139</v>
      </c>
      <c r="N24" s="19">
        <v>1</v>
      </c>
      <c r="O24" s="20">
        <v>0</v>
      </c>
      <c r="P24" s="20">
        <v>1</v>
      </c>
      <c r="Q24" s="67">
        <f>SUM(N24:N25)</f>
        <v>8</v>
      </c>
      <c r="R24" s="76">
        <f>SUM(G24,L24,Q24)</f>
        <v>22</v>
      </c>
      <c r="S24" s="57">
        <f t="shared" si="0"/>
        <v>17</v>
      </c>
      <c r="T24" s="57">
        <f t="shared" si="1"/>
        <v>5</v>
      </c>
      <c r="U24" s="13"/>
      <c r="V24" s="63">
        <f>SUM(R24)-14</f>
        <v>8</v>
      </c>
    </row>
    <row r="25" spans="1:22" ht="11.25" customHeight="1">
      <c r="A25" s="63"/>
      <c r="B25" s="13">
        <v>22</v>
      </c>
      <c r="C25" s="18" t="s">
        <v>76</v>
      </c>
      <c r="D25" s="19">
        <v>2</v>
      </c>
      <c r="E25" s="20">
        <v>2</v>
      </c>
      <c r="F25" s="20">
        <v>0</v>
      </c>
      <c r="G25" s="67"/>
      <c r="H25" s="21" t="s">
        <v>125</v>
      </c>
      <c r="I25" s="19">
        <v>6</v>
      </c>
      <c r="J25" s="20">
        <v>6</v>
      </c>
      <c r="K25" s="20">
        <v>0</v>
      </c>
      <c r="L25" s="67"/>
      <c r="M25" s="21" t="s">
        <v>36</v>
      </c>
      <c r="N25" s="19">
        <v>7</v>
      </c>
      <c r="O25" s="20">
        <v>3</v>
      </c>
      <c r="P25" s="20">
        <v>4</v>
      </c>
      <c r="Q25" s="67"/>
      <c r="R25" s="76"/>
      <c r="S25" s="58"/>
      <c r="T25" s="58"/>
      <c r="U25" s="13"/>
      <c r="V25" s="63"/>
    </row>
    <row r="26" spans="1:22" ht="11.25" customHeight="1">
      <c r="A26" s="64">
        <v>12</v>
      </c>
      <c r="B26" s="29">
        <v>23</v>
      </c>
      <c r="C26" s="30" t="s">
        <v>77</v>
      </c>
      <c r="D26" s="31">
        <v>0</v>
      </c>
      <c r="E26" s="32">
        <v>0</v>
      </c>
      <c r="F26" s="32">
        <v>0</v>
      </c>
      <c r="G26" s="65">
        <f>SUM(D26:D27)</f>
        <v>2</v>
      </c>
      <c r="H26" s="33" t="s">
        <v>105</v>
      </c>
      <c r="I26" s="31">
        <v>15</v>
      </c>
      <c r="J26" s="32">
        <v>1</v>
      </c>
      <c r="K26" s="32">
        <v>14</v>
      </c>
      <c r="L26" s="65">
        <f>SUM(I26:I27)</f>
        <v>21</v>
      </c>
      <c r="M26" s="33" t="s">
        <v>140</v>
      </c>
      <c r="N26" s="31">
        <v>5</v>
      </c>
      <c r="O26" s="32">
        <v>5</v>
      </c>
      <c r="P26" s="32">
        <v>0</v>
      </c>
      <c r="Q26" s="65">
        <f>SUM(N26:N27)</f>
        <v>8</v>
      </c>
      <c r="R26" s="66">
        <f>SUM(G26,L26,Q26)</f>
        <v>31</v>
      </c>
      <c r="S26" s="49">
        <f t="shared" si="0"/>
        <v>10</v>
      </c>
      <c r="T26" s="49">
        <f t="shared" si="1"/>
        <v>21</v>
      </c>
      <c r="U26" s="29"/>
      <c r="V26" s="64">
        <f>SUM(R26)-14</f>
        <v>17</v>
      </c>
    </row>
    <row r="27" spans="1:22" ht="11.25" customHeight="1">
      <c r="A27" s="64"/>
      <c r="B27" s="29">
        <v>24</v>
      </c>
      <c r="C27" s="30" t="s">
        <v>133</v>
      </c>
      <c r="D27" s="31">
        <v>2</v>
      </c>
      <c r="E27" s="32">
        <v>2</v>
      </c>
      <c r="F27" s="32">
        <v>0</v>
      </c>
      <c r="G27" s="65"/>
      <c r="H27" s="33" t="s">
        <v>87</v>
      </c>
      <c r="I27" s="31">
        <v>6</v>
      </c>
      <c r="J27" s="32">
        <v>0</v>
      </c>
      <c r="K27" s="32">
        <v>6</v>
      </c>
      <c r="L27" s="65"/>
      <c r="M27" s="33" t="s">
        <v>92</v>
      </c>
      <c r="N27" s="31">
        <v>3</v>
      </c>
      <c r="O27" s="32">
        <v>2</v>
      </c>
      <c r="P27" s="32">
        <v>1</v>
      </c>
      <c r="Q27" s="65"/>
      <c r="R27" s="66"/>
      <c r="S27" s="50"/>
      <c r="T27" s="50"/>
      <c r="U27" s="29"/>
      <c r="V27" s="64"/>
    </row>
    <row r="28" spans="1:22" ht="11.25" customHeight="1">
      <c r="A28" s="63">
        <v>13</v>
      </c>
      <c r="B28" s="13">
        <v>25</v>
      </c>
      <c r="C28" s="18" t="s">
        <v>44</v>
      </c>
      <c r="D28" s="19">
        <v>1</v>
      </c>
      <c r="E28" s="20">
        <v>1</v>
      </c>
      <c r="F28" s="20">
        <v>0</v>
      </c>
      <c r="G28" s="67">
        <f>SUM(D28:D29)</f>
        <v>4</v>
      </c>
      <c r="H28" s="21" t="s">
        <v>98</v>
      </c>
      <c r="I28" s="19">
        <v>7</v>
      </c>
      <c r="J28" s="20">
        <v>1</v>
      </c>
      <c r="K28" s="20">
        <v>6</v>
      </c>
      <c r="L28" s="67">
        <f>SUM(I28:I29)</f>
        <v>15</v>
      </c>
      <c r="M28" s="21" t="s">
        <v>58</v>
      </c>
      <c r="N28" s="19">
        <v>3</v>
      </c>
      <c r="O28" s="20">
        <v>2</v>
      </c>
      <c r="P28" s="20">
        <v>1</v>
      </c>
      <c r="Q28" s="67">
        <f>SUM(N28:N29)</f>
        <v>5</v>
      </c>
      <c r="R28" s="76">
        <f>SUM(G28,L28,Q28)</f>
        <v>24</v>
      </c>
      <c r="S28" s="57">
        <f t="shared" si="0"/>
        <v>9</v>
      </c>
      <c r="T28" s="57">
        <f t="shared" si="1"/>
        <v>15</v>
      </c>
      <c r="U28" s="13"/>
      <c r="V28" s="63">
        <f>SUM(R28)-14</f>
        <v>10</v>
      </c>
    </row>
    <row r="29" spans="1:22" ht="11.25" customHeight="1">
      <c r="A29" s="63"/>
      <c r="B29" s="13">
        <v>26</v>
      </c>
      <c r="C29" s="18" t="s">
        <v>37</v>
      </c>
      <c r="D29" s="19">
        <v>3</v>
      </c>
      <c r="E29" s="20">
        <v>3</v>
      </c>
      <c r="F29" s="20">
        <v>0</v>
      </c>
      <c r="G29" s="67"/>
      <c r="H29" s="21" t="s">
        <v>52</v>
      </c>
      <c r="I29" s="19">
        <v>8</v>
      </c>
      <c r="J29" s="20">
        <v>0</v>
      </c>
      <c r="K29" s="20">
        <v>8</v>
      </c>
      <c r="L29" s="67"/>
      <c r="M29" s="21" t="s">
        <v>150</v>
      </c>
      <c r="N29" s="19">
        <v>2</v>
      </c>
      <c r="O29" s="20">
        <v>2</v>
      </c>
      <c r="P29" s="20">
        <v>0</v>
      </c>
      <c r="Q29" s="67"/>
      <c r="R29" s="76"/>
      <c r="S29" s="58"/>
      <c r="T29" s="58"/>
      <c r="U29" s="13"/>
      <c r="V29" s="63"/>
    </row>
    <row r="30" spans="1:22" ht="11.25" customHeight="1">
      <c r="A30" s="64">
        <v>14</v>
      </c>
      <c r="B30" s="29">
        <v>27</v>
      </c>
      <c r="C30" s="30" t="s">
        <v>48</v>
      </c>
      <c r="D30" s="31">
        <v>2</v>
      </c>
      <c r="E30" s="32">
        <v>1</v>
      </c>
      <c r="F30" s="32">
        <v>1</v>
      </c>
      <c r="G30" s="65">
        <f>SUM(D30:D31)</f>
        <v>2</v>
      </c>
      <c r="H30" s="33" t="s">
        <v>66</v>
      </c>
      <c r="I30" s="31">
        <v>5</v>
      </c>
      <c r="J30" s="32">
        <v>1</v>
      </c>
      <c r="K30" s="32">
        <v>4</v>
      </c>
      <c r="L30" s="65">
        <f>SUM(I30:I31)</f>
        <v>8</v>
      </c>
      <c r="M30" s="33" t="s">
        <v>67</v>
      </c>
      <c r="N30" s="31">
        <v>1</v>
      </c>
      <c r="O30" s="32">
        <v>1</v>
      </c>
      <c r="P30" s="32">
        <v>0</v>
      </c>
      <c r="Q30" s="65">
        <f>SUM(N30:N31)</f>
        <v>1</v>
      </c>
      <c r="R30" s="66">
        <f>SUM(G30,L30,Q30)</f>
        <v>11</v>
      </c>
      <c r="S30" s="49">
        <f t="shared" si="0"/>
        <v>5</v>
      </c>
      <c r="T30" s="49">
        <f t="shared" si="1"/>
        <v>6</v>
      </c>
      <c r="U30" s="29"/>
      <c r="V30" s="64">
        <f>SUM(R30)-14</f>
        <v>-3</v>
      </c>
    </row>
    <row r="31" spans="1:22" ht="11.25" customHeight="1">
      <c r="A31" s="64"/>
      <c r="B31" s="29">
        <v>28</v>
      </c>
      <c r="C31" s="30" t="s">
        <v>63</v>
      </c>
      <c r="D31" s="31">
        <v>0</v>
      </c>
      <c r="E31" s="32">
        <v>0</v>
      </c>
      <c r="F31" s="32">
        <v>0</v>
      </c>
      <c r="G31" s="65"/>
      <c r="H31" s="33" t="s">
        <v>30</v>
      </c>
      <c r="I31" s="31">
        <v>3</v>
      </c>
      <c r="J31" s="32">
        <v>2</v>
      </c>
      <c r="K31" s="32">
        <v>1</v>
      </c>
      <c r="L31" s="65"/>
      <c r="M31" s="33" t="s">
        <v>69</v>
      </c>
      <c r="N31" s="31">
        <v>0</v>
      </c>
      <c r="O31" s="32">
        <v>0</v>
      </c>
      <c r="P31" s="32">
        <v>0</v>
      </c>
      <c r="Q31" s="65"/>
      <c r="R31" s="66"/>
      <c r="S31" s="50"/>
      <c r="T31" s="50"/>
      <c r="U31" s="29"/>
      <c r="V31" s="64"/>
    </row>
    <row r="32" spans="1:22" ht="11.25" customHeight="1">
      <c r="A32" s="63">
        <v>15</v>
      </c>
      <c r="B32" s="13">
        <v>29</v>
      </c>
      <c r="C32" s="18" t="s">
        <v>142</v>
      </c>
      <c r="D32" s="19">
        <v>2</v>
      </c>
      <c r="E32" s="20">
        <v>1</v>
      </c>
      <c r="F32" s="20">
        <v>1</v>
      </c>
      <c r="G32" s="67">
        <f>SUM(D32:D33)</f>
        <v>6</v>
      </c>
      <c r="H32" s="21" t="s">
        <v>71</v>
      </c>
      <c r="I32" s="19">
        <v>7</v>
      </c>
      <c r="J32" s="20">
        <v>2</v>
      </c>
      <c r="K32" s="20">
        <v>5</v>
      </c>
      <c r="L32" s="67">
        <f>SUM(I32:I33)</f>
        <v>7</v>
      </c>
      <c r="M32" s="21" t="s">
        <v>74</v>
      </c>
      <c r="N32" s="19">
        <v>1</v>
      </c>
      <c r="O32" s="20">
        <v>1</v>
      </c>
      <c r="P32" s="20">
        <v>0</v>
      </c>
      <c r="Q32" s="67">
        <f>SUM(N32:N33)</f>
        <v>1</v>
      </c>
      <c r="R32" s="76">
        <f>SUM(G32,L32,Q32)</f>
        <v>14</v>
      </c>
      <c r="S32" s="57">
        <f t="shared" si="0"/>
        <v>8</v>
      </c>
      <c r="T32" s="57">
        <f t="shared" si="1"/>
        <v>6</v>
      </c>
      <c r="U32" s="13"/>
      <c r="V32" s="63">
        <f>SUM(R32)-14</f>
        <v>0</v>
      </c>
    </row>
    <row r="33" spans="1:22" ht="11.25" customHeight="1">
      <c r="A33" s="63"/>
      <c r="B33" s="13">
        <v>30</v>
      </c>
      <c r="C33" s="18" t="s">
        <v>117</v>
      </c>
      <c r="D33" s="19">
        <v>4</v>
      </c>
      <c r="E33" s="20">
        <v>4</v>
      </c>
      <c r="F33" s="20">
        <v>0</v>
      </c>
      <c r="G33" s="67"/>
      <c r="H33" s="21" t="s">
        <v>93</v>
      </c>
      <c r="I33" s="19">
        <v>0</v>
      </c>
      <c r="J33" s="20">
        <v>0</v>
      </c>
      <c r="K33" s="20">
        <v>0</v>
      </c>
      <c r="L33" s="67"/>
      <c r="M33" s="21" t="s">
        <v>120</v>
      </c>
      <c r="N33" s="19">
        <v>0</v>
      </c>
      <c r="O33" s="20">
        <v>0</v>
      </c>
      <c r="P33" s="20">
        <v>0</v>
      </c>
      <c r="Q33" s="67"/>
      <c r="R33" s="76"/>
      <c r="S33" s="58"/>
      <c r="T33" s="58"/>
      <c r="U33" s="13"/>
      <c r="V33" s="63"/>
    </row>
    <row r="34" spans="1:22" ht="11.25" customHeight="1">
      <c r="A34" s="64">
        <v>16</v>
      </c>
      <c r="B34" s="29">
        <v>31</v>
      </c>
      <c r="C34" s="30" t="s">
        <v>143</v>
      </c>
      <c r="D34" s="31">
        <v>1</v>
      </c>
      <c r="E34" s="32">
        <v>0</v>
      </c>
      <c r="F34" s="32">
        <v>1</v>
      </c>
      <c r="G34" s="65">
        <f>SUM(D34:D35)</f>
        <v>4</v>
      </c>
      <c r="H34" s="33" t="s">
        <v>121</v>
      </c>
      <c r="I34" s="31">
        <v>1</v>
      </c>
      <c r="J34" s="32">
        <v>0</v>
      </c>
      <c r="K34" s="32">
        <v>1</v>
      </c>
      <c r="L34" s="65">
        <f>SUM(I34:I35)</f>
        <v>8</v>
      </c>
      <c r="M34" s="33" t="s">
        <v>94</v>
      </c>
      <c r="N34" s="31">
        <v>3</v>
      </c>
      <c r="O34" s="32">
        <v>2</v>
      </c>
      <c r="P34" s="32">
        <v>1</v>
      </c>
      <c r="Q34" s="65">
        <f>SUM(N34:N35)</f>
        <v>5</v>
      </c>
      <c r="R34" s="66">
        <f>SUM(G34,L34,Q34)</f>
        <v>17</v>
      </c>
      <c r="S34" s="49">
        <f t="shared" si="0"/>
        <v>5</v>
      </c>
      <c r="T34" s="49">
        <f t="shared" si="1"/>
        <v>12</v>
      </c>
      <c r="U34" s="29"/>
      <c r="V34" s="64">
        <f>SUM(R34)-14</f>
        <v>3</v>
      </c>
    </row>
    <row r="35" spans="1:22" ht="11.25" customHeight="1">
      <c r="A35" s="64"/>
      <c r="B35" s="29">
        <v>32</v>
      </c>
      <c r="C35" s="30" t="s">
        <v>51</v>
      </c>
      <c r="D35" s="31">
        <v>3</v>
      </c>
      <c r="E35" s="32">
        <v>1</v>
      </c>
      <c r="F35" s="32">
        <v>2</v>
      </c>
      <c r="G35" s="65"/>
      <c r="H35" s="33" t="s">
        <v>86</v>
      </c>
      <c r="I35" s="31">
        <v>7</v>
      </c>
      <c r="J35" s="32">
        <v>0</v>
      </c>
      <c r="K35" s="32">
        <v>7</v>
      </c>
      <c r="L35" s="65"/>
      <c r="M35" s="33" t="s">
        <v>119</v>
      </c>
      <c r="N35" s="31">
        <v>2</v>
      </c>
      <c r="O35" s="32">
        <v>2</v>
      </c>
      <c r="P35" s="32">
        <v>0</v>
      </c>
      <c r="Q35" s="65"/>
      <c r="R35" s="66"/>
      <c r="S35" s="50"/>
      <c r="T35" s="50"/>
      <c r="U35" s="29"/>
      <c r="V35" s="64"/>
    </row>
    <row r="36" spans="1:22" ht="11.25" customHeight="1">
      <c r="A36" s="63">
        <v>17</v>
      </c>
      <c r="B36" s="13">
        <v>33</v>
      </c>
      <c r="C36" s="18" t="s">
        <v>78</v>
      </c>
      <c r="D36" s="19">
        <v>0</v>
      </c>
      <c r="E36" s="20">
        <v>0</v>
      </c>
      <c r="F36" s="20">
        <v>0</v>
      </c>
      <c r="G36" s="67">
        <f>SUM(D36:D37)</f>
        <v>2</v>
      </c>
      <c r="H36" s="21" t="s">
        <v>65</v>
      </c>
      <c r="I36" s="19">
        <v>3</v>
      </c>
      <c r="J36" s="20">
        <v>2</v>
      </c>
      <c r="K36" s="20">
        <v>1</v>
      </c>
      <c r="L36" s="67">
        <f>SUM(I36:I37)</f>
        <v>6</v>
      </c>
      <c r="M36" s="21" t="s">
        <v>118</v>
      </c>
      <c r="N36" s="19">
        <v>6</v>
      </c>
      <c r="O36" s="20">
        <v>6</v>
      </c>
      <c r="P36" s="20">
        <v>0</v>
      </c>
      <c r="Q36" s="67">
        <f>SUM(N36:N37)</f>
        <v>9</v>
      </c>
      <c r="R36" s="76">
        <f>SUM(G36,L36,Q36)</f>
        <v>17</v>
      </c>
      <c r="S36" s="57">
        <f t="shared" si="0"/>
        <v>12</v>
      </c>
      <c r="T36" s="57">
        <f t="shared" si="1"/>
        <v>5</v>
      </c>
      <c r="U36" s="13"/>
      <c r="V36" s="63">
        <f>SUM(R36)-14</f>
        <v>3</v>
      </c>
    </row>
    <row r="37" spans="1:22" ht="11.25" customHeight="1">
      <c r="A37" s="63"/>
      <c r="B37" s="13">
        <v>34</v>
      </c>
      <c r="C37" s="18" t="s">
        <v>75</v>
      </c>
      <c r="D37" s="19">
        <v>2</v>
      </c>
      <c r="E37" s="20">
        <v>1</v>
      </c>
      <c r="F37" s="20">
        <v>1</v>
      </c>
      <c r="G37" s="67"/>
      <c r="H37" s="21" t="s">
        <v>149</v>
      </c>
      <c r="I37" s="19">
        <v>3</v>
      </c>
      <c r="J37" s="20">
        <v>3</v>
      </c>
      <c r="K37" s="20">
        <v>0</v>
      </c>
      <c r="L37" s="67"/>
      <c r="M37" s="21" t="s">
        <v>111</v>
      </c>
      <c r="N37" s="19">
        <v>3</v>
      </c>
      <c r="O37" s="20">
        <v>0</v>
      </c>
      <c r="P37" s="20">
        <v>3</v>
      </c>
      <c r="Q37" s="67"/>
      <c r="R37" s="76"/>
      <c r="S37" s="58"/>
      <c r="T37" s="58"/>
      <c r="U37" s="13"/>
      <c r="V37" s="63"/>
    </row>
    <row r="38" spans="1:22" ht="11.25" customHeight="1">
      <c r="A38" s="64">
        <v>18</v>
      </c>
      <c r="B38" s="29">
        <v>35</v>
      </c>
      <c r="C38" s="30" t="s">
        <v>60</v>
      </c>
      <c r="D38" s="31">
        <v>1</v>
      </c>
      <c r="E38" s="32">
        <v>0</v>
      </c>
      <c r="F38" s="32">
        <v>1</v>
      </c>
      <c r="G38" s="65">
        <f>SUM(D38:D39)</f>
        <v>7</v>
      </c>
      <c r="H38" s="33" t="s">
        <v>55</v>
      </c>
      <c r="I38" s="31">
        <v>1</v>
      </c>
      <c r="J38" s="32">
        <v>0</v>
      </c>
      <c r="K38" s="32">
        <v>1</v>
      </c>
      <c r="L38" s="65">
        <f>SUM(I38:I39)</f>
        <v>7</v>
      </c>
      <c r="M38" s="33" t="s">
        <v>73</v>
      </c>
      <c r="N38" s="31">
        <v>3</v>
      </c>
      <c r="O38" s="32">
        <v>0</v>
      </c>
      <c r="P38" s="32">
        <v>3</v>
      </c>
      <c r="Q38" s="65">
        <f>SUM(N38:N39)</f>
        <v>6</v>
      </c>
      <c r="R38" s="66">
        <f>SUM(G38,L38,Q38)</f>
        <v>20</v>
      </c>
      <c r="S38" s="49">
        <f t="shared" si="0"/>
        <v>6</v>
      </c>
      <c r="T38" s="49">
        <f t="shared" si="1"/>
        <v>14</v>
      </c>
      <c r="U38" s="29"/>
      <c r="V38" s="64">
        <f>SUM(R38)-14</f>
        <v>6</v>
      </c>
    </row>
    <row r="39" spans="1:22" ht="11.25" customHeight="1">
      <c r="A39" s="64"/>
      <c r="B39" s="29">
        <v>36</v>
      </c>
      <c r="C39" s="30" t="s">
        <v>107</v>
      </c>
      <c r="D39" s="31">
        <v>6</v>
      </c>
      <c r="E39" s="32">
        <v>1</v>
      </c>
      <c r="F39" s="32">
        <v>5</v>
      </c>
      <c r="G39" s="65"/>
      <c r="H39" s="33" t="s">
        <v>68</v>
      </c>
      <c r="I39" s="31">
        <v>6</v>
      </c>
      <c r="J39" s="32">
        <v>2</v>
      </c>
      <c r="K39" s="32">
        <v>4</v>
      </c>
      <c r="L39" s="65"/>
      <c r="M39" s="33" t="s">
        <v>62</v>
      </c>
      <c r="N39" s="31">
        <v>3</v>
      </c>
      <c r="O39" s="32">
        <v>3</v>
      </c>
      <c r="P39" s="32">
        <v>0</v>
      </c>
      <c r="Q39" s="65"/>
      <c r="R39" s="66"/>
      <c r="S39" s="50"/>
      <c r="T39" s="50"/>
      <c r="U39" s="29"/>
      <c r="V39" s="64"/>
    </row>
    <row r="40" spans="1:22" ht="11.25" customHeight="1">
      <c r="A40" s="63">
        <v>19</v>
      </c>
      <c r="B40" s="13">
        <v>37</v>
      </c>
      <c r="C40" s="18" t="s">
        <v>95</v>
      </c>
      <c r="D40" s="19">
        <v>0</v>
      </c>
      <c r="E40" s="20">
        <v>0</v>
      </c>
      <c r="F40" s="20">
        <v>0</v>
      </c>
      <c r="G40" s="67">
        <f>SUM(D40:D41)</f>
        <v>3</v>
      </c>
      <c r="H40" s="21" t="s">
        <v>27</v>
      </c>
      <c r="I40" s="19">
        <v>3</v>
      </c>
      <c r="J40" s="20">
        <v>0</v>
      </c>
      <c r="K40" s="20">
        <v>3</v>
      </c>
      <c r="L40" s="67">
        <f>SUM(I40:I41)</f>
        <v>4</v>
      </c>
      <c r="M40" s="21" t="s">
        <v>90</v>
      </c>
      <c r="N40" s="19">
        <v>0</v>
      </c>
      <c r="O40" s="20">
        <v>0</v>
      </c>
      <c r="P40" s="20">
        <v>0</v>
      </c>
      <c r="Q40" s="67">
        <f>SUM(N40:N41)</f>
        <v>0</v>
      </c>
      <c r="R40" s="76">
        <f>SUM(G40,L40,Q40)</f>
        <v>7</v>
      </c>
      <c r="S40" s="57">
        <f t="shared" si="0"/>
        <v>3</v>
      </c>
      <c r="T40" s="57">
        <f t="shared" si="1"/>
        <v>4</v>
      </c>
      <c r="U40" s="13"/>
      <c r="V40" s="63">
        <f>SUM(R40)-14</f>
        <v>-7</v>
      </c>
    </row>
    <row r="41" spans="1:22" ht="11.25" customHeight="1">
      <c r="A41" s="63"/>
      <c r="B41" s="13">
        <v>38</v>
      </c>
      <c r="C41" s="18" t="s">
        <v>104</v>
      </c>
      <c r="D41" s="19">
        <v>3</v>
      </c>
      <c r="E41" s="20">
        <v>2</v>
      </c>
      <c r="F41" s="20">
        <v>1</v>
      </c>
      <c r="G41" s="67"/>
      <c r="H41" s="21" t="s">
        <v>32</v>
      </c>
      <c r="I41" s="19">
        <v>1</v>
      </c>
      <c r="J41" s="20">
        <v>1</v>
      </c>
      <c r="K41" s="20">
        <v>0</v>
      </c>
      <c r="L41" s="67"/>
      <c r="M41" s="21" t="s">
        <v>129</v>
      </c>
      <c r="N41" s="19">
        <v>0</v>
      </c>
      <c r="O41" s="20">
        <v>0</v>
      </c>
      <c r="P41" s="20">
        <v>0</v>
      </c>
      <c r="Q41" s="67"/>
      <c r="R41" s="76"/>
      <c r="S41" s="58"/>
      <c r="T41" s="58"/>
      <c r="U41" s="13"/>
      <c r="V41" s="63"/>
    </row>
    <row r="42" spans="1:22" ht="11.25" customHeight="1">
      <c r="A42" s="64">
        <v>20</v>
      </c>
      <c r="B42" s="29">
        <v>39</v>
      </c>
      <c r="C42" s="30" t="s">
        <v>39</v>
      </c>
      <c r="D42" s="31">
        <v>5</v>
      </c>
      <c r="E42" s="32">
        <v>4</v>
      </c>
      <c r="F42" s="32">
        <v>1</v>
      </c>
      <c r="G42" s="65">
        <f>SUM(D42:D43)</f>
        <v>13</v>
      </c>
      <c r="H42" s="33" t="s">
        <v>128</v>
      </c>
      <c r="I42" s="31">
        <v>5</v>
      </c>
      <c r="J42" s="32">
        <v>5</v>
      </c>
      <c r="K42" s="32">
        <v>0</v>
      </c>
      <c r="L42" s="65">
        <f>SUM(I42:I43)</f>
        <v>5</v>
      </c>
      <c r="M42" s="33" t="s">
        <v>24</v>
      </c>
      <c r="N42" s="31">
        <v>5</v>
      </c>
      <c r="O42" s="32">
        <v>2</v>
      </c>
      <c r="P42" s="32">
        <v>3</v>
      </c>
      <c r="Q42" s="65">
        <f>SUM(N42:N43)</f>
        <v>5</v>
      </c>
      <c r="R42" s="66">
        <f>SUM(G42,L42,Q42)</f>
        <v>23</v>
      </c>
      <c r="S42" s="49">
        <f t="shared" si="0"/>
        <v>19</v>
      </c>
      <c r="T42" s="49">
        <f t="shared" si="1"/>
        <v>4</v>
      </c>
      <c r="U42" s="29"/>
      <c r="V42" s="64">
        <f>SUM(R42)-14</f>
        <v>9</v>
      </c>
    </row>
    <row r="43" spans="1:22" ht="11.25" customHeight="1">
      <c r="A43" s="64"/>
      <c r="B43" s="29">
        <v>40</v>
      </c>
      <c r="C43" s="30" t="s">
        <v>114</v>
      </c>
      <c r="D43" s="31">
        <v>8</v>
      </c>
      <c r="E43" s="32">
        <v>8</v>
      </c>
      <c r="F43" s="32">
        <v>0</v>
      </c>
      <c r="G43" s="65"/>
      <c r="H43" s="33"/>
      <c r="I43" s="31"/>
      <c r="J43" s="32"/>
      <c r="K43" s="32"/>
      <c r="L43" s="65"/>
      <c r="M43" s="33"/>
      <c r="N43" s="31"/>
      <c r="O43" s="32"/>
      <c r="P43" s="32"/>
      <c r="Q43" s="65"/>
      <c r="R43" s="66"/>
      <c r="S43" s="50"/>
      <c r="T43" s="50"/>
      <c r="U43" s="29"/>
      <c r="V43" s="64"/>
    </row>
    <row r="44" spans="1:22" s="5" customFormat="1" ht="11.25" customHeight="1">
      <c r="A44" s="74" t="s">
        <v>146</v>
      </c>
      <c r="B44" s="75"/>
      <c r="C44" s="44" t="s">
        <v>81</v>
      </c>
      <c r="D44" s="37">
        <f>SUM(D4:D43)</f>
        <v>88</v>
      </c>
      <c r="E44" s="37">
        <f>SUM(E4:E43)</f>
        <v>66</v>
      </c>
      <c r="F44" s="37">
        <f>SUM(F4:F43)</f>
        <v>22</v>
      </c>
      <c r="G44" s="14"/>
      <c r="H44" s="38" t="s">
        <v>81</v>
      </c>
      <c r="I44" s="38">
        <f>SUM(I4:I43)</f>
        <v>118</v>
      </c>
      <c r="J44" s="37">
        <f>SUM(J4:J43)</f>
        <v>47</v>
      </c>
      <c r="K44" s="37">
        <f>SUM(K4:K43)</f>
        <v>71</v>
      </c>
      <c r="L44" s="14"/>
      <c r="M44" s="38" t="s">
        <v>81</v>
      </c>
      <c r="N44" s="38">
        <f>SUM(N4:N43)</f>
        <v>75</v>
      </c>
      <c r="O44" s="37">
        <f>SUM(O4:O43)</f>
        <v>52</v>
      </c>
      <c r="P44" s="37">
        <f>SUM(P4:P43)</f>
        <v>23</v>
      </c>
      <c r="Q44" s="52"/>
      <c r="R44" s="53"/>
      <c r="S44" s="53"/>
      <c r="T44" s="53"/>
      <c r="U44" s="53"/>
      <c r="V44" s="54"/>
    </row>
    <row r="45" spans="1:22" s="5" customFormat="1" ht="11.25">
      <c r="A45" s="72">
        <v>2018</v>
      </c>
      <c r="B45" s="73"/>
      <c r="C45" s="70" t="s">
        <v>8</v>
      </c>
      <c r="D45" s="70"/>
      <c r="E45" s="70"/>
      <c r="F45" s="70"/>
      <c r="G45" s="70"/>
      <c r="H45" s="70" t="s">
        <v>11</v>
      </c>
      <c r="I45" s="70"/>
      <c r="J45" s="70"/>
      <c r="K45" s="70"/>
      <c r="L45" s="70"/>
      <c r="M45" s="70" t="s">
        <v>10</v>
      </c>
      <c r="N45" s="70"/>
      <c r="O45" s="70"/>
      <c r="P45" s="70"/>
      <c r="Q45" s="70"/>
      <c r="R45" s="69">
        <f>SUM(C47,H47,M47)</f>
        <v>281</v>
      </c>
      <c r="S45" s="60">
        <f>SUM(S4:S43)</f>
        <v>165</v>
      </c>
      <c r="T45" s="60">
        <f>SUM(T4:T43)</f>
        <v>116</v>
      </c>
      <c r="U45" s="11" t="s">
        <v>15</v>
      </c>
      <c r="V45" s="46" t="s">
        <v>12</v>
      </c>
    </row>
    <row r="46" spans="1:22" s="5" customFormat="1" ht="11.25">
      <c r="A46" s="72" t="s">
        <v>20</v>
      </c>
      <c r="B46" s="73"/>
      <c r="C46" s="70" t="s">
        <v>9</v>
      </c>
      <c r="D46" s="70"/>
      <c r="E46" s="70"/>
      <c r="F46" s="70"/>
      <c r="G46" s="70"/>
      <c r="H46" s="70" t="s">
        <v>9</v>
      </c>
      <c r="I46" s="70"/>
      <c r="J46" s="70"/>
      <c r="K46" s="70"/>
      <c r="L46" s="70"/>
      <c r="M46" s="70" t="s">
        <v>9</v>
      </c>
      <c r="N46" s="70"/>
      <c r="O46" s="70"/>
      <c r="P46" s="70"/>
      <c r="Q46" s="70"/>
      <c r="R46" s="61"/>
      <c r="S46" s="61"/>
      <c r="T46" s="61"/>
      <c r="U46" s="15" t="s">
        <v>16</v>
      </c>
      <c r="V46" s="47" t="s">
        <v>13</v>
      </c>
    </row>
    <row r="47" spans="1:22" s="5" customFormat="1" ht="11.25">
      <c r="A47" s="72" t="s">
        <v>83</v>
      </c>
      <c r="B47" s="73"/>
      <c r="C47" s="71">
        <f>SUM(G4:G43)</f>
        <v>88</v>
      </c>
      <c r="D47" s="71"/>
      <c r="E47" s="71"/>
      <c r="F47" s="71"/>
      <c r="G47" s="71"/>
      <c r="H47" s="71">
        <f>SUM(L4:L43)</f>
        <v>118</v>
      </c>
      <c r="I47" s="71"/>
      <c r="J47" s="71"/>
      <c r="K47" s="71"/>
      <c r="L47" s="71"/>
      <c r="M47" s="71">
        <f>SUM(Q4:Q43)</f>
        <v>75</v>
      </c>
      <c r="N47" s="71"/>
      <c r="O47" s="71"/>
      <c r="P47" s="71"/>
      <c r="Q47" s="71"/>
      <c r="R47" s="62"/>
      <c r="S47" s="62"/>
      <c r="T47" s="62"/>
      <c r="U47" s="15" t="s">
        <v>17</v>
      </c>
      <c r="V47" s="48" t="s">
        <v>14</v>
      </c>
    </row>
    <row r="48" spans="1:22" ht="12.75">
      <c r="A48" s="72" t="s">
        <v>84</v>
      </c>
      <c r="B48" s="73"/>
      <c r="C48" s="55" t="s">
        <v>82</v>
      </c>
      <c r="D48" s="56"/>
      <c r="E48" s="56"/>
      <c r="F48" s="56"/>
      <c r="G48" s="39">
        <f>SUM(G4:G43)/20</f>
        <v>4.4</v>
      </c>
      <c r="H48" s="55" t="s">
        <v>82</v>
      </c>
      <c r="I48" s="56"/>
      <c r="J48" s="56"/>
      <c r="K48" s="56"/>
      <c r="L48" s="39">
        <f>SUM(L4:L43)/20</f>
        <v>5.9</v>
      </c>
      <c r="M48" s="55" t="s">
        <v>82</v>
      </c>
      <c r="N48" s="56"/>
      <c r="O48" s="56"/>
      <c r="P48" s="56"/>
      <c r="Q48" s="39">
        <f>SUM(Q4:Q43)/20</f>
        <v>3.75</v>
      </c>
      <c r="R48" s="39">
        <f>SUM(R4:R43)/20</f>
        <v>14.05</v>
      </c>
      <c r="S48" s="39">
        <f>SUM(S4:S43)/20</f>
        <v>8.25</v>
      </c>
      <c r="T48" s="39">
        <f>SUM(T4:T43)/20</f>
        <v>5.8</v>
      </c>
      <c r="U48" s="16" t="s">
        <v>18</v>
      </c>
      <c r="V48" s="17">
        <f>SUM(V4:V43)</f>
        <v>1</v>
      </c>
    </row>
    <row r="49" spans="1:20" ht="12.75">
      <c r="A49" s="41"/>
      <c r="B49" s="42"/>
      <c r="C49" s="51" t="s">
        <v>152</v>
      </c>
      <c r="D49" s="51"/>
      <c r="E49" s="51"/>
      <c r="F49" s="51"/>
      <c r="G49" s="45">
        <f>SUM(E4:E43)/20</f>
        <v>3.3</v>
      </c>
      <c r="H49" s="51" t="s">
        <v>152</v>
      </c>
      <c r="I49" s="51"/>
      <c r="J49" s="51"/>
      <c r="K49" s="51"/>
      <c r="L49" s="45">
        <f>SUM(J4:J43)/20</f>
        <v>2.35</v>
      </c>
      <c r="M49" s="51" t="s">
        <v>152</v>
      </c>
      <c r="N49" s="51"/>
      <c r="O49" s="51"/>
      <c r="P49" s="51"/>
      <c r="Q49" s="45">
        <f>SUM(O4:O43)/20</f>
        <v>2.6</v>
      </c>
      <c r="R49" s="7"/>
      <c r="S49" s="8"/>
      <c r="T49" s="8"/>
    </row>
    <row r="50" spans="1:20" ht="15" customHeight="1">
      <c r="A50" s="43"/>
      <c r="B50" s="40"/>
      <c r="C50" s="51" t="s">
        <v>153</v>
      </c>
      <c r="D50" s="51"/>
      <c r="E50" s="51"/>
      <c r="F50" s="51"/>
      <c r="G50" s="45">
        <f>SUM(F4:F43)/28</f>
        <v>0.7857142857142857</v>
      </c>
      <c r="H50" s="51" t="s">
        <v>153</v>
      </c>
      <c r="I50" s="51"/>
      <c r="J50" s="51"/>
      <c r="K50" s="51"/>
      <c r="L50" s="45">
        <f>SUM(K4:K43)/20</f>
        <v>3.55</v>
      </c>
      <c r="M50" s="51" t="s">
        <v>153</v>
      </c>
      <c r="N50" s="51"/>
      <c r="O50" s="51"/>
      <c r="P50" s="51"/>
      <c r="Q50" s="45">
        <f>SUM(P4:P43)/20</f>
        <v>1.15</v>
      </c>
      <c r="R50" s="9"/>
      <c r="S50" s="10"/>
      <c r="T50" s="10"/>
    </row>
  </sheetData>
  <sheetProtection/>
  <mergeCells count="195">
    <mergeCell ref="A46:B46"/>
    <mergeCell ref="A47:B47"/>
    <mergeCell ref="A48:B48"/>
    <mergeCell ref="V28:V29"/>
    <mergeCell ref="V30:V31"/>
    <mergeCell ref="V32:V33"/>
    <mergeCell ref="V34:V35"/>
    <mergeCell ref="V36:V37"/>
    <mergeCell ref="V38:V39"/>
    <mergeCell ref="R28:R29"/>
    <mergeCell ref="R30:R31"/>
    <mergeCell ref="R32:R33"/>
    <mergeCell ref="R34:R35"/>
    <mergeCell ref="R36:R37"/>
    <mergeCell ref="R38:R39"/>
    <mergeCell ref="Q34:Q35"/>
    <mergeCell ref="Q36:Q37"/>
    <mergeCell ref="Q38:Q39"/>
    <mergeCell ref="Q40:Q41"/>
    <mergeCell ref="V40:V41"/>
    <mergeCell ref="R40:R41"/>
    <mergeCell ref="S36:S37"/>
    <mergeCell ref="T36:T37"/>
    <mergeCell ref="S38:S39"/>
    <mergeCell ref="T38:T39"/>
    <mergeCell ref="G38:G39"/>
    <mergeCell ref="G40:G41"/>
    <mergeCell ref="L28:L29"/>
    <mergeCell ref="L30:L31"/>
    <mergeCell ref="L32:L33"/>
    <mergeCell ref="L34:L35"/>
    <mergeCell ref="L36:L37"/>
    <mergeCell ref="L38:L39"/>
    <mergeCell ref="L40:L41"/>
    <mergeCell ref="G30:G31"/>
    <mergeCell ref="A36:A37"/>
    <mergeCell ref="A38:A39"/>
    <mergeCell ref="A40:A41"/>
    <mergeCell ref="Q20:Q21"/>
    <mergeCell ref="L10:L11"/>
    <mergeCell ref="A34:A35"/>
    <mergeCell ref="A28:A29"/>
    <mergeCell ref="A30:A31"/>
    <mergeCell ref="A32:A33"/>
    <mergeCell ref="G36:G37"/>
    <mergeCell ref="G32:G33"/>
    <mergeCell ref="G34:G35"/>
    <mergeCell ref="Q22:Q23"/>
    <mergeCell ref="Q24:Q25"/>
    <mergeCell ref="L22:L23"/>
    <mergeCell ref="L24:L25"/>
    <mergeCell ref="G26:G27"/>
    <mergeCell ref="Q28:Q29"/>
    <mergeCell ref="Q30:Q31"/>
    <mergeCell ref="Q32:Q33"/>
    <mergeCell ref="R26:R27"/>
    <mergeCell ref="R12:R13"/>
    <mergeCell ref="R16:R17"/>
    <mergeCell ref="R20:R21"/>
    <mergeCell ref="R24:R25"/>
    <mergeCell ref="Q12:Q13"/>
    <mergeCell ref="R22:R23"/>
    <mergeCell ref="Q14:Q15"/>
    <mergeCell ref="Q16:Q17"/>
    <mergeCell ref="Q10:Q11"/>
    <mergeCell ref="A14:A15"/>
    <mergeCell ref="G14:G15"/>
    <mergeCell ref="G16:G17"/>
    <mergeCell ref="G18:G19"/>
    <mergeCell ref="G20:G21"/>
    <mergeCell ref="L18:L19"/>
    <mergeCell ref="L16:L17"/>
    <mergeCell ref="L14:L15"/>
    <mergeCell ref="Q18:Q19"/>
    <mergeCell ref="L12:L13"/>
    <mergeCell ref="A22:A23"/>
    <mergeCell ref="A1:V1"/>
    <mergeCell ref="C2:G2"/>
    <mergeCell ref="A2:A3"/>
    <mergeCell ref="L4:L5"/>
    <mergeCell ref="R8:R9"/>
    <mergeCell ref="R10:R11"/>
    <mergeCell ref="G10:G11"/>
    <mergeCell ref="Q8:Q9"/>
    <mergeCell ref="G6:G7"/>
    <mergeCell ref="U2:U3"/>
    <mergeCell ref="H2:L2"/>
    <mergeCell ref="M2:Q2"/>
    <mergeCell ref="L20:L21"/>
    <mergeCell ref="A18:A19"/>
    <mergeCell ref="A20:A21"/>
    <mergeCell ref="R14:R15"/>
    <mergeCell ref="R18:R19"/>
    <mergeCell ref="A12:A13"/>
    <mergeCell ref="A44:B44"/>
    <mergeCell ref="L26:L27"/>
    <mergeCell ref="G22:G23"/>
    <mergeCell ref="G24:G25"/>
    <mergeCell ref="R4:R5"/>
    <mergeCell ref="R6:R7"/>
    <mergeCell ref="G12:G13"/>
    <mergeCell ref="G4:G5"/>
    <mergeCell ref="Q6:Q7"/>
    <mergeCell ref="L6:L7"/>
    <mergeCell ref="M48:P48"/>
    <mergeCell ref="M47:Q47"/>
    <mergeCell ref="C45:G45"/>
    <mergeCell ref="C47:G47"/>
    <mergeCell ref="C48:F48"/>
    <mergeCell ref="C46:G46"/>
    <mergeCell ref="B2:B3"/>
    <mergeCell ref="R45:R47"/>
    <mergeCell ref="H45:L45"/>
    <mergeCell ref="H46:L46"/>
    <mergeCell ref="H47:L47"/>
    <mergeCell ref="M45:Q45"/>
    <mergeCell ref="M46:Q46"/>
    <mergeCell ref="Q4:Q5"/>
    <mergeCell ref="A45:B45"/>
    <mergeCell ref="A4:A5"/>
    <mergeCell ref="A6:A7"/>
    <mergeCell ref="A8:A9"/>
    <mergeCell ref="A10:A11"/>
    <mergeCell ref="V4:V5"/>
    <mergeCell ref="G8:G9"/>
    <mergeCell ref="L8:L9"/>
    <mergeCell ref="V6:V7"/>
    <mergeCell ref="V8:V9"/>
    <mergeCell ref="V10:V11"/>
    <mergeCell ref="T10:T11"/>
    <mergeCell ref="V12:V13"/>
    <mergeCell ref="V16:V17"/>
    <mergeCell ref="V14:V15"/>
    <mergeCell ref="A16:A17"/>
    <mergeCell ref="Q26:Q27"/>
    <mergeCell ref="G28:G29"/>
    <mergeCell ref="V18:V19"/>
    <mergeCell ref="V20:V21"/>
    <mergeCell ref="V22:V23"/>
    <mergeCell ref="V24:V25"/>
    <mergeCell ref="A24:A25"/>
    <mergeCell ref="A26:A27"/>
    <mergeCell ref="V26:V27"/>
    <mergeCell ref="A42:A43"/>
    <mergeCell ref="G42:G43"/>
    <mergeCell ref="L42:L43"/>
    <mergeCell ref="Q42:Q43"/>
    <mergeCell ref="R42:R43"/>
    <mergeCell ref="V42:V43"/>
    <mergeCell ref="S24:S25"/>
    <mergeCell ref="S2:T2"/>
    <mergeCell ref="S45:S47"/>
    <mergeCell ref="T45:T47"/>
    <mergeCell ref="S4:S5"/>
    <mergeCell ref="T4:T5"/>
    <mergeCell ref="S6:S7"/>
    <mergeCell ref="T6:T7"/>
    <mergeCell ref="S8:S9"/>
    <mergeCell ref="T8:T9"/>
    <mergeCell ref="S10:S11"/>
    <mergeCell ref="S12:S13"/>
    <mergeCell ref="T12:T13"/>
    <mergeCell ref="S14:S15"/>
    <mergeCell ref="T14:T15"/>
    <mergeCell ref="S16:S17"/>
    <mergeCell ref="T16:T17"/>
    <mergeCell ref="S18:S19"/>
    <mergeCell ref="T18:T19"/>
    <mergeCell ref="S20:S21"/>
    <mergeCell ref="T20:T21"/>
    <mergeCell ref="S22:S23"/>
    <mergeCell ref="T22:T23"/>
    <mergeCell ref="T24:T25"/>
    <mergeCell ref="S26:S27"/>
    <mergeCell ref="T26:T27"/>
    <mergeCell ref="S28:S29"/>
    <mergeCell ref="T28:T29"/>
    <mergeCell ref="S30:S31"/>
    <mergeCell ref="T30:T31"/>
    <mergeCell ref="S32:S33"/>
    <mergeCell ref="T32:T33"/>
    <mergeCell ref="S34:S35"/>
    <mergeCell ref="T34:T35"/>
    <mergeCell ref="S40:S41"/>
    <mergeCell ref="T40:T41"/>
    <mergeCell ref="S42:S43"/>
    <mergeCell ref="T42:T43"/>
    <mergeCell ref="M49:P49"/>
    <mergeCell ref="M50:P50"/>
    <mergeCell ref="Q44:V44"/>
    <mergeCell ref="C49:F49"/>
    <mergeCell ref="C50:F50"/>
    <mergeCell ref="H49:K49"/>
    <mergeCell ref="H50:K50"/>
    <mergeCell ref="H48:K48"/>
  </mergeCells>
  <printOptions/>
  <pageMargins left="0.6299212598425197" right="0.31496062992125984" top="0.07874015748031496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2018-05-16T09:09:47Z</cp:lastPrinted>
  <dcterms:created xsi:type="dcterms:W3CDTF">2003-06-13T07:01:41Z</dcterms:created>
  <dcterms:modified xsi:type="dcterms:W3CDTF">2018-05-16T13:14:15Z</dcterms:modified>
  <cp:category/>
  <cp:version/>
  <cp:contentType/>
  <cp:contentStatus/>
</cp:coreProperties>
</file>